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3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solver_adj" localSheetId="1" hidden="1">'Лист1'!$A$20:$F$20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'Лист1'!$A$20:$F$20</definedName>
    <definedName name="solver_lhs2" localSheetId="1" hidden="1">'Лист1'!$A$22</definedName>
    <definedName name="solver_lhs3" localSheetId="1" hidden="1">'Лист1'!$A$21</definedName>
    <definedName name="solver_lin" localSheetId="1" hidden="1">2</definedName>
    <definedName name="solver_neg" localSheetId="1" hidden="1">2</definedName>
    <definedName name="solver_num" localSheetId="1" hidden="1">3</definedName>
    <definedName name="solver_nwt" localSheetId="1" hidden="1">1</definedName>
    <definedName name="solver_opt" localSheetId="1" hidden="1">'Лист1'!$A$23</definedName>
    <definedName name="solver_pre" localSheetId="1" hidden="1">0.000001</definedName>
    <definedName name="solver_rel1" localSheetId="1" hidden="1">3</definedName>
    <definedName name="solver_rel2" localSheetId="1" hidden="1">2</definedName>
    <definedName name="solver_rel3" localSheetId="1" hidden="1">2</definedName>
    <definedName name="solver_rhs1" localSheetId="1" hidden="1">0</definedName>
    <definedName name="solver_rhs2" localSheetId="1" hidden="1">12</definedName>
    <definedName name="solver_rhs3" localSheetId="1" hidden="1">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TABLE" localSheetId="1">'Лист1'!$A$1:$H$7</definedName>
  </definedNames>
  <calcPr fullCalcOnLoad="1"/>
</workbook>
</file>

<file path=xl/sharedStrings.xml><?xml version="1.0" encoding="utf-8"?>
<sst xmlns="http://schemas.openxmlformats.org/spreadsheetml/2006/main" count="67" uniqueCount="30">
  <si>
    <t xml:space="preserve"> </t>
  </si>
  <si>
    <t>Столбец 1</t>
  </si>
  <si>
    <t>Столбец 2</t>
  </si>
  <si>
    <t>Столбец 3</t>
  </si>
  <si>
    <t>Столбец 4</t>
  </si>
  <si>
    <t>Столбец 5</t>
  </si>
  <si>
    <t>Столбец 6</t>
  </si>
  <si>
    <t>x1</t>
  </si>
  <si>
    <t>x2</t>
  </si>
  <si>
    <t>x3</t>
  </si>
  <si>
    <t>x4</t>
  </si>
  <si>
    <t>x5</t>
  </si>
  <si>
    <t>x6</t>
  </si>
  <si>
    <t>Года</t>
  </si>
  <si>
    <t xml:space="preserve">Ценные бумаги, </t>
  </si>
  <si>
    <t xml:space="preserve">Ценные бумаги </t>
  </si>
  <si>
    <t xml:space="preserve">Инвестиционные </t>
  </si>
  <si>
    <t xml:space="preserve">рефинансированные и </t>
  </si>
  <si>
    <t>на продажу</t>
  </si>
  <si>
    <t>ценные бумаги</t>
  </si>
  <si>
    <t>эмитированные НБУ</t>
  </si>
  <si>
    <t>Межбанковские</t>
  </si>
  <si>
    <t>кредиты</t>
  </si>
  <si>
    <t>Кредиты физ.</t>
  </si>
  <si>
    <t>лицам</t>
  </si>
  <si>
    <t>Кредиты юр.</t>
  </si>
  <si>
    <t>Краткоср.</t>
  </si>
  <si>
    <t>Долгосрочные</t>
  </si>
  <si>
    <t>Просроченные</t>
  </si>
  <si>
    <t>сомнит. кредиты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</si>
</sst>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&quot;;\-#,##0\ &quot;гр&quot;"/>
    <numFmt numFmtId="165" formatCode="#,##0\ &quot;гр&quot;;[Red]\-#,##0\ &quot;гр&quot;"/>
    <numFmt numFmtId="166" formatCode="#,##0.00\ &quot;гр&quot;;\-#,##0.00\ &quot;гр&quot;"/>
    <numFmt numFmtId="167" formatCode="#,##0.00\ &quot;гр&quot;;[Red]\-#,##0.00\ &quot;гр&quot;"/>
    <numFmt numFmtId="168" formatCode="_-* #,##0\ &quot;гр&quot;_-;\-* #,##0\ &quot;гр&quot;_-;_-* &quot;-&quot;\ &quot;гр&quot;_-;_-@_-"/>
    <numFmt numFmtId="169" formatCode="_-* #,##0\ _г_р_-;\-* #,##0\ _г_р_-;_-* &quot;-&quot;\ _г_р_-;_-@_-"/>
    <numFmt numFmtId="170" formatCode="_-* #,##0.00\ &quot;гр&quot;_-;\-* #,##0.00\ &quot;гр&quot;_-;_-* &quot;-&quot;??\ &quot;гр&quot;_-;_-@_-"/>
    <numFmt numFmtId="171" formatCode="_-* #,##0.00\ _г_р_-;\-* #,##0.00\ _г_р_-;_-* &quot;-&quot;??\ _г_р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H7" sqref="H7"/>
    </sheetView>
  </sheetViews>
  <sheetFormatPr defaultColWidth="9.00390625" defaultRowHeight="12.75"/>
  <sheetData>
    <row r="1" spans="2:7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2" ht="12.75">
      <c r="A2" t="s">
        <v>1</v>
      </c>
      <c r="B2">
        <f>VAR(Лист1!$A$1:$A$7)</f>
        <v>1.409840799999961</v>
      </c>
    </row>
    <row r="3" spans="1:3" ht="12.75">
      <c r="A3" t="s">
        <v>2</v>
      </c>
      <c r="B3">
        <v>0.9213553999999997</v>
      </c>
      <c r="C3">
        <f>VAR(Лист1!$B$1:$B$7)</f>
        <v>0.7665187000000742</v>
      </c>
    </row>
    <row r="4" spans="1:4" ht="12.75">
      <c r="A4" t="s">
        <v>3</v>
      </c>
      <c r="B4">
        <v>2.3951350000000002</v>
      </c>
      <c r="C4">
        <v>1.3959210000000002</v>
      </c>
      <c r="D4">
        <f>VAR(Лист1!$C$1:$C$7)</f>
        <v>4.43360919999991</v>
      </c>
    </row>
    <row r="5" spans="1:5" ht="12.75">
      <c r="A5" t="s">
        <v>4</v>
      </c>
      <c r="B5">
        <v>1.2267746000000002</v>
      </c>
      <c r="C5">
        <v>1.026286000000001</v>
      </c>
      <c r="D5">
        <v>2.1498204000000007</v>
      </c>
      <c r="E5">
        <f>VAR(Лист1!$D$1:$D$7)</f>
        <v>2.4796714666666504</v>
      </c>
    </row>
    <row r="6" spans="1:6" ht="12.75">
      <c r="A6" t="s">
        <v>5</v>
      </c>
      <c r="B6">
        <v>2.473315</v>
      </c>
      <c r="C6">
        <v>1.5801652</v>
      </c>
      <c r="D6">
        <v>4.3065838</v>
      </c>
      <c r="E6">
        <v>2.070171400000001</v>
      </c>
      <c r="F6">
        <f>VAR(Лист1!$E$1:$E$7)</f>
        <v>4.423740800000019</v>
      </c>
    </row>
    <row r="7" spans="1:7" ht="12.75">
      <c r="A7" t="s">
        <v>6</v>
      </c>
      <c r="B7">
        <v>2.0422475999999996</v>
      </c>
      <c r="C7">
        <v>1.5633657</v>
      </c>
      <c r="D7">
        <v>3.5732546000000016</v>
      </c>
      <c r="E7">
        <v>2.5068560666666677</v>
      </c>
      <c r="F7">
        <v>3.7540152000000004</v>
      </c>
      <c r="G7">
        <f>VAR(Лист1!$F$1:$F$7)</f>
        <v>4.157449766666696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0">
      <selection activeCell="G22" sqref="G22"/>
    </sheetView>
  </sheetViews>
  <sheetFormatPr defaultColWidth="9.00390625" defaultRowHeight="12.75"/>
  <sheetData>
    <row r="1" spans="1:8" ht="15" customHeight="1">
      <c r="A1" s="3">
        <v>10.161</v>
      </c>
      <c r="B1" s="3">
        <v>12.144</v>
      </c>
      <c r="C1" s="3">
        <v>10.537</v>
      </c>
      <c r="D1" s="3">
        <v>13.397</v>
      </c>
      <c r="E1" s="3">
        <v>10.223</v>
      </c>
      <c r="F1" s="3">
        <v>12.266</v>
      </c>
      <c r="G1" s="3">
        <v>12</v>
      </c>
      <c r="H1" s="4">
        <v>1.2</v>
      </c>
    </row>
    <row r="2" spans="1:8" ht="12.75" hidden="1">
      <c r="A2" s="2"/>
      <c r="B2" s="2"/>
      <c r="C2" s="2"/>
      <c r="D2" s="2"/>
      <c r="E2" s="2"/>
      <c r="F2" s="2"/>
      <c r="G2" s="2"/>
      <c r="H2" s="5"/>
    </row>
    <row r="3" spans="1:8" ht="12.75">
      <c r="A3" s="1">
        <v>11.492</v>
      </c>
      <c r="B3" s="1">
        <v>12.945</v>
      </c>
      <c r="C3" s="1">
        <v>11.892</v>
      </c>
      <c r="D3" s="1">
        <v>12.298</v>
      </c>
      <c r="E3" s="1">
        <v>12.097</v>
      </c>
      <c r="F3" s="1">
        <v>11.582</v>
      </c>
      <c r="G3" s="1" t="s">
        <v>0</v>
      </c>
      <c r="H3" s="6" t="s">
        <v>0</v>
      </c>
    </row>
    <row r="4" spans="1:8" ht="12.75">
      <c r="A4" s="1">
        <v>12.428</v>
      </c>
      <c r="B4" s="1">
        <v>12.895</v>
      </c>
      <c r="C4" s="1">
        <v>15.227</v>
      </c>
      <c r="D4" s="1">
        <v>13.407</v>
      </c>
      <c r="E4" s="1">
        <v>14.462</v>
      </c>
      <c r="F4" s="1">
        <v>14.33</v>
      </c>
      <c r="G4" s="1" t="s">
        <v>0</v>
      </c>
      <c r="H4" s="6" t="s">
        <v>0</v>
      </c>
    </row>
    <row r="5" spans="1:8" ht="12.75">
      <c r="A5" s="1">
        <v>12.416</v>
      </c>
      <c r="B5" s="1">
        <v>13.05</v>
      </c>
      <c r="C5" s="1">
        <v>14.567</v>
      </c>
      <c r="D5" s="1">
        <v>15.24</v>
      </c>
      <c r="E5" s="1">
        <v>13.731</v>
      </c>
      <c r="F5" s="1">
        <v>13.284</v>
      </c>
      <c r="G5" s="1" t="s">
        <v>0</v>
      </c>
      <c r="H5" s="6" t="s">
        <v>0</v>
      </c>
    </row>
    <row r="6" spans="1:8" ht="12.75">
      <c r="A6" s="1">
        <v>10.813</v>
      </c>
      <c r="B6" s="1">
        <v>12.38</v>
      </c>
      <c r="C6" s="1">
        <v>12.008</v>
      </c>
      <c r="D6" s="1">
        <v>14.134</v>
      </c>
      <c r="E6" s="1">
        <v>10.968</v>
      </c>
      <c r="F6" s="1">
        <v>11.675</v>
      </c>
      <c r="G6" s="1" t="s">
        <v>0</v>
      </c>
      <c r="H6" s="6" t="s">
        <v>0</v>
      </c>
    </row>
    <row r="7" spans="1:8" ht="13.5" thickBot="1">
      <c r="A7" s="7">
        <v>13.388</v>
      </c>
      <c r="B7" s="7">
        <v>14.643</v>
      </c>
      <c r="C7" s="7">
        <v>15.659</v>
      </c>
      <c r="D7" s="7">
        <v>16.734</v>
      </c>
      <c r="E7" s="7">
        <v>15.631</v>
      </c>
      <c r="F7" s="7">
        <v>16.916</v>
      </c>
      <c r="G7" s="7" t="s">
        <v>0</v>
      </c>
      <c r="H7" s="8" t="s">
        <v>0</v>
      </c>
    </row>
    <row r="8" spans="1:6" ht="12.75">
      <c r="A8">
        <f aca="true" t="shared" si="0" ref="A8:F8">SUM(A3:A7)/6</f>
        <v>10.0895</v>
      </c>
      <c r="B8">
        <f t="shared" si="0"/>
        <v>10.985500000000002</v>
      </c>
      <c r="C8">
        <f t="shared" si="0"/>
        <v>11.558833333333334</v>
      </c>
      <c r="D8">
        <f t="shared" si="0"/>
        <v>11.968833333333334</v>
      </c>
      <c r="E8">
        <f t="shared" si="0"/>
        <v>11.148166666666667</v>
      </c>
      <c r="F8">
        <f t="shared" si="0"/>
        <v>11.297833333333331</v>
      </c>
    </row>
    <row r="9" ht="13.5" thickBot="1"/>
    <row r="10" spans="1:7" ht="13.5" thickBot="1">
      <c r="A10" s="17"/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4" t="s">
        <v>6</v>
      </c>
    </row>
    <row r="11" spans="1:7" ht="12.75">
      <c r="A11" s="15" t="s">
        <v>1</v>
      </c>
      <c r="B11" s="9">
        <f>VAR(Лист1!$A$1:$A$7)</f>
        <v>1.409840799999961</v>
      </c>
      <c r="C11" s="9"/>
      <c r="D11" s="9"/>
      <c r="E11" s="9"/>
      <c r="F11" s="9"/>
      <c r="G11" s="10"/>
    </row>
    <row r="12" spans="1:7" ht="12.75">
      <c r="A12" s="15" t="s">
        <v>2</v>
      </c>
      <c r="B12" s="9">
        <v>0.9213553999999997</v>
      </c>
      <c r="C12" s="9">
        <f>VAR(Лист1!$B$1:$B$7)</f>
        <v>0.7665187000000742</v>
      </c>
      <c r="D12" s="9"/>
      <c r="E12" s="9"/>
      <c r="F12" s="9"/>
      <c r="G12" s="10"/>
    </row>
    <row r="13" spans="1:7" ht="12.75">
      <c r="A13" s="15" t="s">
        <v>3</v>
      </c>
      <c r="B13" s="9">
        <v>2.3951350000000002</v>
      </c>
      <c r="C13" s="9">
        <v>1.3959210000000002</v>
      </c>
      <c r="D13" s="9">
        <f>VAR(Лист1!$C$1:$C$7)</f>
        <v>4.43360919999991</v>
      </c>
      <c r="E13" s="9"/>
      <c r="F13" s="9"/>
      <c r="G13" s="10"/>
    </row>
    <row r="14" spans="1:7" ht="12.75">
      <c r="A14" s="15" t="s">
        <v>4</v>
      </c>
      <c r="B14" s="9">
        <v>1.2267746000000002</v>
      </c>
      <c r="C14" s="9">
        <v>1.026286000000001</v>
      </c>
      <c r="D14" s="9">
        <v>2.1498204000000007</v>
      </c>
      <c r="E14" s="9">
        <f>VAR(Лист1!$D$1:$D$7)</f>
        <v>2.4796714666666504</v>
      </c>
      <c r="F14" s="9"/>
      <c r="G14" s="10"/>
    </row>
    <row r="15" spans="1:7" ht="12.75">
      <c r="A15" s="15" t="s">
        <v>5</v>
      </c>
      <c r="B15" s="9">
        <v>2.473315</v>
      </c>
      <c r="C15" s="9">
        <v>1.5801652</v>
      </c>
      <c r="D15" s="9">
        <v>4.3065838</v>
      </c>
      <c r="E15" s="9">
        <v>2.070171400000001</v>
      </c>
      <c r="F15" s="9">
        <f>VAR(Лист1!$E$1:$E$7)</f>
        <v>4.423740800000019</v>
      </c>
      <c r="G15" s="10"/>
    </row>
    <row r="16" spans="1:7" ht="13.5" thickBot="1">
      <c r="A16" s="16" t="s">
        <v>6</v>
      </c>
      <c r="B16" s="11">
        <v>2.0422475999999996</v>
      </c>
      <c r="C16" s="11">
        <v>1.5633657</v>
      </c>
      <c r="D16" s="11">
        <v>3.5732546000000016</v>
      </c>
      <c r="E16" s="11">
        <v>2.5068560666666677</v>
      </c>
      <c r="F16" s="11">
        <v>3.7540152000000004</v>
      </c>
      <c r="G16" s="12">
        <f>VAR(Лист1!$F$1:$F$7)</f>
        <v>4.157449766666696</v>
      </c>
    </row>
    <row r="18" ht="13.5" thickBot="1"/>
    <row r="19" spans="1:6" ht="12.75">
      <c r="A19" s="18" t="s">
        <v>7</v>
      </c>
      <c r="B19" s="19" t="s">
        <v>8</v>
      </c>
      <c r="C19" s="19" t="s">
        <v>9</v>
      </c>
      <c r="D19" s="19" t="s">
        <v>10</v>
      </c>
      <c r="E19" s="19" t="s">
        <v>11</v>
      </c>
      <c r="F19" s="20" t="s">
        <v>12</v>
      </c>
    </row>
    <row r="20" spans="1:6" ht="13.5" thickBot="1">
      <c r="A20" s="21">
        <v>0</v>
      </c>
      <c r="B20" s="11">
        <v>0</v>
      </c>
      <c r="C20" s="11">
        <v>0</v>
      </c>
      <c r="D20" s="11">
        <v>1.0026040304116475</v>
      </c>
      <c r="E20" s="11">
        <v>0</v>
      </c>
      <c r="F20" s="12">
        <v>0</v>
      </c>
    </row>
    <row r="21" spans="1:6" ht="12.75">
      <c r="A21" s="9">
        <f>A20+B20+C20+D20+E20+F20</f>
        <v>1.0026040304116475</v>
      </c>
      <c r="B21" s="9"/>
      <c r="C21" s="9"/>
      <c r="D21" s="9"/>
      <c r="E21" s="9"/>
      <c r="F21" s="9"/>
    </row>
    <row r="22" ht="13.5" thickBot="1">
      <c r="A22">
        <f>A20*A8+B20*B8+C20*C8+D20*D8+E20*E8+F20*F8</f>
        <v>12.000000539325274</v>
      </c>
    </row>
    <row r="23" ht="13.5" thickBot="1">
      <c r="A23" s="17">
        <f>A20*A20*B11+B20*A20*B12+C20*A20*B13+D20*A20*B14+E20*A20*B15+F20*A20*B16+B20*B20*C12+C20*B20*C13+D20*B20*C14+E20*B20*C15+F20*B20*C16+C20*C20*D13+D20*C20*D14+E20*C20*D15+F20*C20*D16+D20*D20*E14+E20*D20*E15+F20*D20*E16+E20*E20*F15+F20*E20*F16+F20*F20*G16</f>
        <v>2.492602561075538</v>
      </c>
    </row>
    <row r="24" ht="13.5" thickBot="1"/>
    <row r="25" spans="1:6" ht="12.75">
      <c r="A25" s="18" t="s">
        <v>7</v>
      </c>
      <c r="B25" s="19" t="s">
        <v>8</v>
      </c>
      <c r="C25" s="19" t="s">
        <v>9</v>
      </c>
      <c r="D25" s="19" t="s">
        <v>10</v>
      </c>
      <c r="E25" s="19" t="s">
        <v>11</v>
      </c>
      <c r="F25" s="20" t="s">
        <v>12</v>
      </c>
    </row>
    <row r="26" spans="1:6" ht="13.5" thickBot="1">
      <c r="A26" s="21">
        <v>0</v>
      </c>
      <c r="B26" s="11">
        <v>0.3838766766413367</v>
      </c>
      <c r="C26" s="11">
        <v>0.0804210007464291</v>
      </c>
      <c r="D26" s="11">
        <v>0.5357023226122343</v>
      </c>
      <c r="E26" s="11">
        <v>0</v>
      </c>
      <c r="F26" s="12">
        <v>0</v>
      </c>
    </row>
    <row r="27" ht="12.75">
      <c r="A27">
        <f>A26+B26+C26+D26+E26+F26</f>
        <v>1</v>
      </c>
    </row>
    <row r="28" ht="13.5" thickBot="1">
      <c r="A28">
        <f>A26*A26*B11+B26*A26*B12+C26*A26*B13+D26*A26*B14+E26*A26*B15+F26*A26*B16+B26*B26*C12+C26*B26*C13+D26*B26*C14+E26*B26*C15+F26*B26*C16+C26*C26*D13+D26*C26*D14+E26*C26*D15+F26*C26*D16+D26*D26*E14+E26*D26*E15+F26*D26*E16+E26*E26*F15+F26*E26*F16+F26*F26*G16</f>
        <v>1.2000000012430636</v>
      </c>
    </row>
    <row r="29" ht="13.5" thickBot="1">
      <c r="A29" s="17">
        <f>A26*A8+B26*B8+C26*C8+D26*D8+E26*E8+F26*F8</f>
        <v>11.55838199099665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D13"/>
    </sheetView>
  </sheetViews>
  <sheetFormatPr defaultColWidth="9.00390625" defaultRowHeight="12.75"/>
  <cols>
    <col min="1" max="1" width="7.375" style="0" customWidth="1"/>
    <col min="2" max="2" width="18.625" style="0" customWidth="1"/>
    <col min="3" max="3" width="18.25390625" style="0" customWidth="1"/>
    <col min="4" max="4" width="17.875" style="0" customWidth="1"/>
  </cols>
  <sheetData>
    <row r="1" spans="1:4" ht="12.75">
      <c r="A1" t="s">
        <v>13</v>
      </c>
      <c r="B1" t="s">
        <v>14</v>
      </c>
      <c r="C1" t="s">
        <v>15</v>
      </c>
      <c r="D1" t="s">
        <v>16</v>
      </c>
    </row>
    <row r="2" spans="2:4" ht="12.75">
      <c r="B2" t="s">
        <v>17</v>
      </c>
      <c r="C2" t="s">
        <v>18</v>
      </c>
      <c r="D2" t="s">
        <v>19</v>
      </c>
    </row>
    <row r="3" ht="12.75">
      <c r="B3" t="s">
        <v>20</v>
      </c>
    </row>
    <row r="5" spans="1:4" ht="12.75">
      <c r="A5">
        <v>1996</v>
      </c>
      <c r="B5">
        <v>32645</v>
      </c>
      <c r="C5">
        <v>5123</v>
      </c>
      <c r="D5">
        <v>1013</v>
      </c>
    </row>
    <row r="6" spans="1:4" ht="12.75">
      <c r="A6">
        <v>1997</v>
      </c>
      <c r="B6">
        <v>39871</v>
      </c>
      <c r="C6">
        <v>12568</v>
      </c>
      <c r="D6">
        <v>1162</v>
      </c>
    </row>
    <row r="7" spans="1:4" ht="12.75">
      <c r="A7">
        <v>1998</v>
      </c>
      <c r="B7">
        <v>47610</v>
      </c>
      <c r="C7">
        <v>17634</v>
      </c>
      <c r="D7">
        <v>1364</v>
      </c>
    </row>
    <row r="8" spans="1:4" ht="12.75">
      <c r="A8">
        <v>1999</v>
      </c>
      <c r="B8">
        <v>40115</v>
      </c>
      <c r="C8">
        <v>31105</v>
      </c>
      <c r="D8">
        <v>2574</v>
      </c>
    </row>
    <row r="9" ht="12.75">
      <c r="B9">
        <v>0</v>
      </c>
    </row>
    <row r="11" ht="12.75">
      <c r="A11">
        <f>(B6-B5)/B6</f>
        <v>0.18123448120187605</v>
      </c>
    </row>
    <row r="12" ht="12.75">
      <c r="A12">
        <f>(B7-B6)/B7</f>
        <v>0.16254988447805083</v>
      </c>
    </row>
    <row r="13" ht="12.75">
      <c r="A13">
        <f>(B8-B7)/B8</f>
        <v>-0.1868378412065312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F15" sqref="F15"/>
    </sheetView>
  </sheetViews>
  <sheetFormatPr defaultColWidth="9.00390625" defaultRowHeight="12.75"/>
  <cols>
    <col min="2" max="2" width="14.25390625" style="0" customWidth="1"/>
    <col min="3" max="4" width="12.125" style="0" customWidth="1"/>
    <col min="6" max="6" width="13.00390625" style="0" customWidth="1"/>
    <col min="7" max="7" width="15.625" style="0" customWidth="1"/>
  </cols>
  <sheetData>
    <row r="1" spans="1:7" ht="12.75">
      <c r="A1" t="s">
        <v>13</v>
      </c>
      <c r="B1" t="s">
        <v>21</v>
      </c>
      <c r="C1" t="s">
        <v>23</v>
      </c>
      <c r="D1" t="s">
        <v>25</v>
      </c>
      <c r="E1" t="s">
        <v>26</v>
      </c>
      <c r="F1" t="s">
        <v>27</v>
      </c>
      <c r="G1" t="s">
        <v>28</v>
      </c>
    </row>
    <row r="2" spans="2:7" ht="12.75">
      <c r="B2" t="s">
        <v>22</v>
      </c>
      <c r="C2" t="s">
        <v>24</v>
      </c>
      <c r="D2" t="s">
        <v>24</v>
      </c>
      <c r="E2" t="s">
        <v>22</v>
      </c>
      <c r="F2" t="s">
        <v>22</v>
      </c>
      <c r="G2" t="s">
        <v>29</v>
      </c>
    </row>
    <row r="3" ht="12.75">
      <c r="A3">
        <v>1996</v>
      </c>
    </row>
    <row r="4" ht="12.75">
      <c r="A4">
        <v>1997</v>
      </c>
    </row>
    <row r="5" ht="12.75">
      <c r="A5">
        <v>1998</v>
      </c>
    </row>
    <row r="6" spans="1:7" ht="12.75">
      <c r="A6">
        <v>1999</v>
      </c>
      <c r="B6">
        <v>80.87</v>
      </c>
      <c r="C6">
        <v>49.17</v>
      </c>
      <c r="D6">
        <v>1205.61</v>
      </c>
      <c r="E6">
        <v>517.69</v>
      </c>
      <c r="F6">
        <v>628.61</v>
      </c>
      <c r="G6">
        <v>215.81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Nataliya Pavlyuk</cp:lastModifiedBy>
  <dcterms:created xsi:type="dcterms:W3CDTF">2000-12-07T05:28:50Z</dcterms:created>
  <dcterms:modified xsi:type="dcterms:W3CDTF">2001-05-25T14:44:40Z</dcterms:modified>
  <cp:category/>
  <cp:version/>
  <cp:contentType/>
  <cp:contentStatus/>
</cp:coreProperties>
</file>