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8745" activeTab="0"/>
  </bookViews>
  <sheets>
    <sheet name="Страница 24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6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765"/>
          <c:w val="0.9565"/>
          <c:h val="0.92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Лист2!$B$12:$M$12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Лист2!$B$11:$M$11</c:f>
              <c:numCache>
                <c:ptCount val="12"/>
                <c:pt idx="0">
                  <c:v>-211.75</c:v>
                </c:pt>
                <c:pt idx="1">
                  <c:v>-706.75</c:v>
                </c:pt>
                <c:pt idx="2">
                  <c:v>-362.93499999999995</c:v>
                </c:pt>
                <c:pt idx="3">
                  <c:v>374.48216000000014</c:v>
                </c:pt>
                <c:pt idx="4">
                  <c:v>1049.1920000000002</c:v>
                </c:pt>
                <c:pt idx="5">
                  <c:v>1666.8444400000003</c:v>
                </c:pt>
                <c:pt idx="6">
                  <c:v>2232.3957600000003</c:v>
                </c:pt>
                <c:pt idx="7">
                  <c:v>2767.4742000000006</c:v>
                </c:pt>
                <c:pt idx="8">
                  <c:v>3245.6844000000006</c:v>
                </c:pt>
                <c:pt idx="9">
                  <c:v>3687.705720000001</c:v>
                </c:pt>
                <c:pt idx="10">
                  <c:v>4090.0916000000007</c:v>
                </c:pt>
                <c:pt idx="11">
                  <c:v>4445.087280000001</c:v>
                </c:pt>
              </c:numCache>
            </c:numRef>
          </c:val>
          <c:smooth val="1"/>
        </c:ser>
        <c:axId val="47797065"/>
        <c:axId val="27520402"/>
      </c:lineChart>
      <c:catAx>
        <c:axId val="4779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t, год</a:t>
                </a:r>
              </a:p>
            </c:rich>
          </c:tx>
          <c:layout>
            <c:manualLayout>
              <c:xMode val="factor"/>
              <c:yMode val="factor"/>
              <c:x val="0.0562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27520402"/>
        <c:crosses val="autoZero"/>
        <c:auto val="0"/>
        <c:lblOffset val="100"/>
        <c:noMultiLvlLbl val="0"/>
      </c:catAx>
      <c:valAx>
        <c:axId val="275204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ДЧДП</a:t>
                </a:r>
                <a:r>
                  <a:rPr lang="en-US" cap="none" sz="1200" b="1" i="0" u="none" baseline="30000"/>
                  <a:t>ни</a:t>
                </a:r>
                <a:r>
                  <a:rPr lang="en-US" cap="none" sz="1200" b="1" i="0" u="none" baseline="0"/>
                  <a:t>, т.р.</a:t>
                </a:r>
              </a:p>
            </c:rich>
          </c:tx>
          <c:layout>
            <c:manualLayout>
              <c:xMode val="factor"/>
              <c:yMode val="factor"/>
              <c:x val="0.017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47797065"/>
        <c:crossesAt val="1"/>
        <c:crossBetween val="midCat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3937007874015748" right="1.3779527559055118" top="0.984251968503937" bottom="0.984251968503937" header="0.5118110236220472" footer="0.5118110236220472"/>
  <pageSetup horizontalDpi="120" verticalDpi="12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19725"/>
    <xdr:graphicFrame>
      <xdr:nvGraphicFramePr>
        <xdr:cNvPr id="1" name="Chart 1"/>
        <xdr:cNvGraphicFramePr/>
      </xdr:nvGraphicFramePr>
      <xdr:xfrm>
        <a:off x="0" y="0"/>
        <a:ext cx="97155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view="pageBreakPreview" zoomScaleSheetLayoutView="100" workbookViewId="0" topLeftCell="A1">
      <selection activeCell="B27" sqref="B27"/>
    </sheetView>
  </sheetViews>
  <sheetFormatPr defaultColWidth="9.00390625" defaultRowHeight="12.75"/>
  <cols>
    <col min="2" max="4" width="9.25390625" style="0" bestFit="1" customWidth="1"/>
    <col min="5" max="5" width="9.75390625" style="0" bestFit="1" customWidth="1"/>
    <col min="6" max="13" width="9.625" style="0" bestFit="1" customWidth="1"/>
  </cols>
  <sheetData>
    <row r="2" spans="2:13" ht="12.75">
      <c r="B2" s="6"/>
      <c r="C2" s="6"/>
      <c r="D2" s="4">
        <v>865.5</v>
      </c>
      <c r="E2" s="7">
        <v>1731</v>
      </c>
      <c r="F2" s="7">
        <v>1731</v>
      </c>
      <c r="G2" s="7">
        <v>1731</v>
      </c>
      <c r="H2" s="7">
        <v>1731</v>
      </c>
      <c r="I2" s="7">
        <v>1731</v>
      </c>
      <c r="J2" s="7">
        <v>1731</v>
      </c>
      <c r="K2" s="7">
        <v>1731</v>
      </c>
      <c r="L2" s="7">
        <v>1731</v>
      </c>
      <c r="M2" s="7">
        <v>1731</v>
      </c>
    </row>
    <row r="3" spans="2:13" ht="12.75">
      <c r="B3" s="7">
        <v>175</v>
      </c>
      <c r="C3" s="7">
        <v>450</v>
      </c>
      <c r="D3" s="4"/>
      <c r="E3" s="6"/>
      <c r="F3" s="6"/>
      <c r="G3" s="6"/>
      <c r="H3" s="6"/>
      <c r="I3" s="6"/>
      <c r="J3" s="6"/>
      <c r="K3" s="6"/>
      <c r="L3" s="6"/>
      <c r="M3" s="6"/>
    </row>
    <row r="4" spans="2:13" ht="12.75">
      <c r="B4" s="6"/>
      <c r="C4" s="6"/>
      <c r="D4" s="4">
        <v>250.4</v>
      </c>
      <c r="E4" s="4">
        <v>405.4</v>
      </c>
      <c r="F4" s="4">
        <v>405.4</v>
      </c>
      <c r="G4" s="4">
        <v>405.4</v>
      </c>
      <c r="H4" s="4">
        <v>405.4</v>
      </c>
      <c r="I4" s="4">
        <v>405.4</v>
      </c>
      <c r="J4" s="4">
        <v>405.4</v>
      </c>
      <c r="K4" s="4">
        <v>405.4</v>
      </c>
      <c r="L4" s="4">
        <v>405.4</v>
      </c>
      <c r="M4" s="4">
        <v>405.4</v>
      </c>
    </row>
    <row r="5" spans="2:13" ht="12.75">
      <c r="B5" s="6"/>
      <c r="C5" s="6"/>
      <c r="D5" s="7">
        <v>56</v>
      </c>
      <c r="E5" s="4">
        <v>50.4</v>
      </c>
      <c r="F5" s="4">
        <v>44.8</v>
      </c>
      <c r="G5" s="4">
        <v>39.2</v>
      </c>
      <c r="H5" s="4">
        <v>33.6</v>
      </c>
      <c r="I5" s="4"/>
      <c r="J5" s="4"/>
      <c r="K5" s="4"/>
      <c r="L5" s="4"/>
      <c r="M5" s="4"/>
    </row>
    <row r="6" spans="2:13" ht="12.75">
      <c r="B6" s="6"/>
      <c r="C6" s="6"/>
      <c r="D6" s="6">
        <f>(D2-D4)*35%</f>
        <v>215.285</v>
      </c>
      <c r="E6" s="5">
        <f aca="true" t="shared" si="0" ref="E6:M6">(E2-E4)*35%</f>
        <v>463.9599999999999</v>
      </c>
      <c r="F6" s="5">
        <f t="shared" si="0"/>
        <v>463.9599999999999</v>
      </c>
      <c r="G6" s="5">
        <f t="shared" si="0"/>
        <v>463.9599999999999</v>
      </c>
      <c r="H6" s="5">
        <f t="shared" si="0"/>
        <v>463.9599999999999</v>
      </c>
      <c r="I6" s="5">
        <f t="shared" si="0"/>
        <v>463.9599999999999</v>
      </c>
      <c r="J6" s="5">
        <f t="shared" si="0"/>
        <v>463.9599999999999</v>
      </c>
      <c r="K6" s="5">
        <f t="shared" si="0"/>
        <v>463.9599999999999</v>
      </c>
      <c r="L6" s="5">
        <f t="shared" si="0"/>
        <v>463.9599999999999</v>
      </c>
      <c r="M6" s="5">
        <f t="shared" si="0"/>
        <v>463.9599999999999</v>
      </c>
    </row>
    <row r="7" spans="2:13" ht="12.75">
      <c r="B7" s="7">
        <f>SUM(B3:B6)</f>
        <v>175</v>
      </c>
      <c r="C7" s="7">
        <f aca="true" t="shared" si="1" ref="C7:M7">SUM(C3:C6)</f>
        <v>450</v>
      </c>
      <c r="D7" s="6">
        <f t="shared" si="1"/>
        <v>521.685</v>
      </c>
      <c r="E7" s="5">
        <f t="shared" si="1"/>
        <v>919.7599999999999</v>
      </c>
      <c r="F7" s="5">
        <f t="shared" si="1"/>
        <v>914.1599999999999</v>
      </c>
      <c r="G7" s="5">
        <f t="shared" si="1"/>
        <v>908.56</v>
      </c>
      <c r="H7" s="5">
        <f t="shared" si="1"/>
        <v>902.9599999999999</v>
      </c>
      <c r="I7" s="5">
        <f t="shared" si="1"/>
        <v>869.3599999999999</v>
      </c>
      <c r="J7" s="5">
        <f t="shared" si="1"/>
        <v>869.3599999999999</v>
      </c>
      <c r="K7" s="5">
        <f t="shared" si="1"/>
        <v>869.3599999999999</v>
      </c>
      <c r="L7" s="5">
        <f t="shared" si="1"/>
        <v>869.3599999999999</v>
      </c>
      <c r="M7" s="5">
        <f t="shared" si="1"/>
        <v>869.3599999999999</v>
      </c>
    </row>
    <row r="8" spans="2:13" ht="12.75">
      <c r="B8" s="7">
        <f>B2-B7</f>
        <v>-175</v>
      </c>
      <c r="C8" s="7">
        <f aca="true" t="shared" si="2" ref="C8:M8">C2-C7</f>
        <v>-450</v>
      </c>
      <c r="D8" s="6">
        <f t="shared" si="2"/>
        <v>343.81500000000005</v>
      </c>
      <c r="E8" s="5">
        <f t="shared" si="2"/>
        <v>811.2400000000001</v>
      </c>
      <c r="F8" s="5">
        <f t="shared" si="2"/>
        <v>816.8400000000001</v>
      </c>
      <c r="G8" s="5">
        <f t="shared" si="2"/>
        <v>822.44</v>
      </c>
      <c r="H8" s="5">
        <f t="shared" si="2"/>
        <v>828.0400000000001</v>
      </c>
      <c r="I8" s="5">
        <f t="shared" si="2"/>
        <v>861.6400000000001</v>
      </c>
      <c r="J8" s="5">
        <f t="shared" si="2"/>
        <v>861.6400000000001</v>
      </c>
      <c r="K8" s="5">
        <f t="shared" si="2"/>
        <v>861.6400000000001</v>
      </c>
      <c r="L8" s="5">
        <f t="shared" si="2"/>
        <v>861.6400000000001</v>
      </c>
      <c r="M8" s="5">
        <f t="shared" si="2"/>
        <v>861.6400000000001</v>
      </c>
    </row>
    <row r="9" spans="2:13" ht="12.75">
      <c r="B9" s="5">
        <v>1.21</v>
      </c>
      <c r="C9" s="4">
        <v>1.1</v>
      </c>
      <c r="D9" s="7">
        <v>1</v>
      </c>
      <c r="E9" s="6">
        <v>0.909</v>
      </c>
      <c r="F9" s="6">
        <v>0.826</v>
      </c>
      <c r="G9" s="6">
        <v>0.751</v>
      </c>
      <c r="H9" s="6">
        <v>0.683</v>
      </c>
      <c r="I9" s="6">
        <v>0.621</v>
      </c>
      <c r="J9" s="6">
        <v>0.555</v>
      </c>
      <c r="K9" s="6">
        <v>0.513</v>
      </c>
      <c r="L9" s="6">
        <v>0.467</v>
      </c>
      <c r="M9" s="6">
        <v>0.412</v>
      </c>
    </row>
    <row r="10" spans="2:13" ht="12.75">
      <c r="B10" s="1">
        <f>PRODUCT(B8:B9)</f>
        <v>-211.75</v>
      </c>
      <c r="C10" s="1">
        <f aca="true" t="shared" si="3" ref="C10:M10">PRODUCT(C8:C9)</f>
        <v>-495.00000000000006</v>
      </c>
      <c r="D10" s="1">
        <f t="shared" si="3"/>
        <v>343.81500000000005</v>
      </c>
      <c r="E10" s="2">
        <f t="shared" si="3"/>
        <v>737.4171600000001</v>
      </c>
      <c r="F10" s="1">
        <f t="shared" si="3"/>
        <v>674.7098400000001</v>
      </c>
      <c r="G10" s="1">
        <f t="shared" si="3"/>
        <v>617.6524400000001</v>
      </c>
      <c r="H10" s="1">
        <f t="shared" si="3"/>
        <v>565.5513200000001</v>
      </c>
      <c r="I10" s="1">
        <f t="shared" si="3"/>
        <v>535.0784400000001</v>
      </c>
      <c r="J10" s="1">
        <f t="shared" si="3"/>
        <v>478.2102000000001</v>
      </c>
      <c r="K10" s="1">
        <f t="shared" si="3"/>
        <v>442.02132000000006</v>
      </c>
      <c r="L10" s="1">
        <f t="shared" si="3"/>
        <v>402.38588000000004</v>
      </c>
      <c r="M10" s="1">
        <f t="shared" si="3"/>
        <v>354.99568000000005</v>
      </c>
    </row>
    <row r="11" spans="2:13" ht="12.75">
      <c r="B11" s="1">
        <v>-211.75</v>
      </c>
      <c r="C11" s="1">
        <f>B11+C10</f>
        <v>-706.75</v>
      </c>
      <c r="D11" s="1">
        <f aca="true" t="shared" si="4" ref="D11:M11">C11+D10</f>
        <v>-362.93499999999995</v>
      </c>
      <c r="E11" s="6">
        <f t="shared" si="4"/>
        <v>374.48216000000014</v>
      </c>
      <c r="F11" s="1">
        <f t="shared" si="4"/>
        <v>1049.1920000000002</v>
      </c>
      <c r="G11" s="1">
        <f t="shared" si="4"/>
        <v>1666.8444400000003</v>
      </c>
      <c r="H11" s="1">
        <f t="shared" si="4"/>
        <v>2232.3957600000003</v>
      </c>
      <c r="I11" s="1">
        <f t="shared" si="4"/>
        <v>2767.4742000000006</v>
      </c>
      <c r="J11" s="1">
        <f t="shared" si="4"/>
        <v>3245.6844000000006</v>
      </c>
      <c r="K11" s="1">
        <f t="shared" si="4"/>
        <v>3687.705720000001</v>
      </c>
      <c r="L11" s="1">
        <f t="shared" si="4"/>
        <v>4090.0916000000007</v>
      </c>
      <c r="M11" s="1">
        <f t="shared" si="4"/>
        <v>4445.087280000001</v>
      </c>
    </row>
    <row r="12" spans="2:13" ht="12.75">
      <c r="B12" s="1">
        <v>2000</v>
      </c>
      <c r="C12" s="1">
        <v>2001</v>
      </c>
      <c r="D12" s="1">
        <v>2002</v>
      </c>
      <c r="E12" s="1">
        <v>2003</v>
      </c>
      <c r="F12" s="1">
        <v>2004</v>
      </c>
      <c r="G12" s="1">
        <v>2005</v>
      </c>
      <c r="H12" s="1">
        <v>2006</v>
      </c>
      <c r="I12" s="1">
        <v>2007</v>
      </c>
      <c r="J12" s="1">
        <v>2008</v>
      </c>
      <c r="K12" s="1">
        <v>2009</v>
      </c>
      <c r="L12" s="1">
        <v>2010</v>
      </c>
      <c r="M12" s="1">
        <v>2011</v>
      </c>
    </row>
    <row r="15" spans="3:7" ht="12.75">
      <c r="C15">
        <v>28</v>
      </c>
      <c r="D15">
        <v>28</v>
      </c>
      <c r="E15">
        <v>28</v>
      </c>
      <c r="F15">
        <v>28</v>
      </c>
      <c r="G15">
        <v>28</v>
      </c>
    </row>
    <row r="16" spans="3:7" ht="12.75">
      <c r="C16">
        <f>140*20%</f>
        <v>28</v>
      </c>
      <c r="D16">
        <f>(140-C15)*20%</f>
        <v>22.400000000000002</v>
      </c>
      <c r="E16">
        <f>(140-C15-D15)*20%</f>
        <v>16.8</v>
      </c>
      <c r="F16" s="3">
        <f>(140-SUM(C15:E15))*20%</f>
        <v>11.200000000000001</v>
      </c>
      <c r="G16" s="3">
        <f>(140-SUM(D15:G15))*20%</f>
        <v>5.6000000000000005</v>
      </c>
    </row>
    <row r="17" spans="3:7" ht="12.75">
      <c r="C17">
        <f>SUM(C15:C16)</f>
        <v>56</v>
      </c>
      <c r="D17">
        <f>SUM(D15:D16)</f>
        <v>50.400000000000006</v>
      </c>
      <c r="E17">
        <f>SUM(E15:E16)</f>
        <v>44.8</v>
      </c>
      <c r="F17">
        <f>SUM(F15:F16)</f>
        <v>39.2</v>
      </c>
      <c r="G17">
        <f>SUM(G15:G16)</f>
        <v>33.6</v>
      </c>
    </row>
  </sheetData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Балчиков</dc:creator>
  <cp:keywords/>
  <dc:description/>
  <cp:lastModifiedBy>Балчиков</cp:lastModifiedBy>
  <cp:lastPrinted>2000-10-18T18:49:31Z</cp:lastPrinted>
  <dcterms:created xsi:type="dcterms:W3CDTF">2000-10-18T12:27:11Z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