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<sst xmlns="http://schemas.openxmlformats.org/spreadsheetml/2006/main" count="42" uniqueCount="24">
  <si>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К176</t>
  </si>
  <si>
    <t>К561</t>
  </si>
  <si>
    <t>К155</t>
  </si>
  <si>
    <t>К555</t>
  </si>
  <si>
    <t>U0вых,В</t>
  </si>
  <si>
    <t>U1вых,В</t>
  </si>
  <si>
    <t>Iпот,мкА</t>
  </si>
  <si>
    <t>Iвх, мкА</t>
  </si>
  <si>
    <t>Q</t>
  </si>
  <si>
    <t>max</t>
  </si>
  <si>
    <t>bj</t>
  </si>
  <si>
    <t>d вэ =</t>
  </si>
  <si>
    <t>h 0 =</t>
  </si>
  <si>
    <t xml:space="preserve">delta 0 = </t>
  </si>
  <si>
    <t>delta =</t>
  </si>
  <si>
    <t xml:space="preserve">d MO = </t>
  </si>
  <si>
    <t>ИМС</t>
  </si>
  <si>
    <t>Резисторы</t>
  </si>
  <si>
    <t>Пост конденсаторы</t>
  </si>
  <si>
    <t>Переменка</t>
  </si>
  <si>
    <t xml:space="preserve">b n0 = </t>
  </si>
  <si>
    <t>delta кп =</t>
  </si>
  <si>
    <t>delta фф =</t>
  </si>
  <si>
    <t>d кп =</t>
  </si>
</sst>
</file>

<file path=xl/styles.xml><?xml version="1.0" encoding="utf-8"?>
<styleSheet xmlns="http://schemas.openxmlformats.org/spreadsheetml/2006/main">
  <numFmts count="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</numFmts>
  <fonts count="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8" sqref="K8:K11"/>
    </sheetView>
  </sheetViews>
  <sheetFormatPr defaultColWidth="9.00390625" defaultRowHeight="12.75"/>
  <sheetData>
    <row r="1" spans="1:5" ht="12.75">
      <c r="A1" s="1"/>
      <c r="B1" s="1" t="s">
        <v>4</v>
      </c>
      <c r="C1" s="1" t="s">
        <v>5</v>
      </c>
      <c r="D1" s="1" t="s">
        <v>6</v>
      </c>
      <c r="E1" s="1" t="s">
        <v>7</v>
      </c>
    </row>
    <row r="2" spans="1:5" ht="12.75">
      <c r="A2" s="1" t="s">
        <v>0</v>
      </c>
      <c r="B2" s="1">
        <v>0.3</v>
      </c>
      <c r="C2" s="1">
        <v>8</v>
      </c>
      <c r="D2" s="1">
        <v>100</v>
      </c>
      <c r="E2" s="1">
        <v>0.3</v>
      </c>
    </row>
    <row r="3" spans="1:5" ht="12.75">
      <c r="A3" s="1" t="s">
        <v>1</v>
      </c>
      <c r="B3" s="1">
        <v>0.8</v>
      </c>
      <c r="C3" s="1">
        <v>4.2</v>
      </c>
      <c r="D3" s="1">
        <v>100</v>
      </c>
      <c r="E3" s="1">
        <v>0.1</v>
      </c>
    </row>
    <row r="4" spans="1:5" ht="12.75">
      <c r="A4" s="1" t="s">
        <v>2</v>
      </c>
      <c r="B4" s="1">
        <v>0.4</v>
      </c>
      <c r="C4" s="1">
        <v>2.4</v>
      </c>
      <c r="D4" s="1">
        <v>30000</v>
      </c>
      <c r="E4" s="1">
        <v>40</v>
      </c>
    </row>
    <row r="5" spans="1:5" ht="12.75">
      <c r="A5" s="1" t="s">
        <v>3</v>
      </c>
      <c r="B5" s="1">
        <v>0.5</v>
      </c>
      <c r="C5" s="1">
        <v>2.7</v>
      </c>
      <c r="D5" s="1">
        <v>19000</v>
      </c>
      <c r="E5" s="1">
        <v>3000</v>
      </c>
    </row>
    <row r="6" spans="1:6" ht="12.75">
      <c r="A6" s="1" t="s">
        <v>10</v>
      </c>
      <c r="B6" s="1">
        <v>0.25</v>
      </c>
      <c r="C6" s="1">
        <v>0.33</v>
      </c>
      <c r="D6" s="1">
        <v>0.11</v>
      </c>
      <c r="E6" s="1">
        <v>0.31</v>
      </c>
      <c r="F6">
        <f>SUM(B6:E6)</f>
        <v>1</v>
      </c>
    </row>
    <row r="7" spans="7:11" ht="12.75">
      <c r="G7" s="1"/>
      <c r="H7" s="1"/>
      <c r="I7" s="1"/>
      <c r="J7" s="1"/>
      <c r="K7" s="1" t="s">
        <v>8</v>
      </c>
    </row>
    <row r="8" spans="2:11" ht="12.75">
      <c r="B8" s="1">
        <f>1/B2</f>
        <v>3.3333333333333335</v>
      </c>
      <c r="C8" s="1">
        <f>C2</f>
        <v>8</v>
      </c>
      <c r="D8" s="1">
        <f>1/D2</f>
        <v>0.01</v>
      </c>
      <c r="E8" s="1">
        <f>1/E2</f>
        <v>3.3333333333333335</v>
      </c>
      <c r="G8" s="1">
        <f>(B12-B8)/B12</f>
        <v>0</v>
      </c>
      <c r="H8" s="1">
        <f>(C12-C8)/C12</f>
        <v>0</v>
      </c>
      <c r="I8" s="1">
        <f>(D12-D8)/D12</f>
        <v>0</v>
      </c>
      <c r="J8" s="1">
        <f>(E12-E8)/E12</f>
        <v>0.6666666666666666</v>
      </c>
      <c r="K8" s="1">
        <f>SUM(G8:J8)</f>
        <v>0.6666666666666666</v>
      </c>
    </row>
    <row r="9" spans="2:11" ht="12.75">
      <c r="B9" s="1">
        <f>1/B3</f>
        <v>1.25</v>
      </c>
      <c r="C9" s="1">
        <f>C3</f>
        <v>4.2</v>
      </c>
      <c r="D9" s="1">
        <f aca="true" t="shared" si="0" ref="D9:E11">1/D3</f>
        <v>0.01</v>
      </c>
      <c r="E9" s="1">
        <f t="shared" si="0"/>
        <v>10</v>
      </c>
      <c r="G9" s="1">
        <f>(B12-B9)/B12</f>
        <v>0.625</v>
      </c>
      <c r="H9" s="1">
        <f>(C12-C9)/C12</f>
        <v>0.475</v>
      </c>
      <c r="I9" s="1">
        <f>(D12-D9)/D12</f>
        <v>0</v>
      </c>
      <c r="J9" s="1">
        <f>(E12-E9)/E12</f>
        <v>0</v>
      </c>
      <c r="K9" s="1">
        <f>SUM(G9:J9)</f>
        <v>1.1</v>
      </c>
    </row>
    <row r="10" spans="2:11" ht="12.75">
      <c r="B10" s="1">
        <f>1/B4</f>
        <v>2.5</v>
      </c>
      <c r="C10" s="1">
        <f>C4</f>
        <v>2.4</v>
      </c>
      <c r="D10" s="1">
        <f t="shared" si="0"/>
        <v>3.3333333333333335E-05</v>
      </c>
      <c r="E10" s="1">
        <f t="shared" si="0"/>
        <v>0.025</v>
      </c>
      <c r="G10" s="1">
        <f>(B12-B10)/B12</f>
        <v>0.25000000000000006</v>
      </c>
      <c r="H10" s="1">
        <f>(C12-C10)/C12</f>
        <v>0.7</v>
      </c>
      <c r="I10" s="1">
        <f>(D12-D10)/D12</f>
        <v>0.9966666666666667</v>
      </c>
      <c r="J10" s="1">
        <f>(E12-E10)/E12</f>
        <v>0.9974999999999999</v>
      </c>
      <c r="K10" s="1">
        <f>SUM(G10:J10)</f>
        <v>2.944166666666667</v>
      </c>
    </row>
    <row r="11" spans="2:11" ht="12.75">
      <c r="B11" s="1">
        <f>1/B5</f>
        <v>2</v>
      </c>
      <c r="C11" s="1">
        <f>C5</f>
        <v>2.7</v>
      </c>
      <c r="D11" s="1">
        <f t="shared" si="0"/>
        <v>5.2631578947368424E-05</v>
      </c>
      <c r="E11" s="1">
        <f t="shared" si="0"/>
        <v>0.0003333333333333333</v>
      </c>
      <c r="G11" s="1">
        <f>(B12-B11)/B12</f>
        <v>0.4</v>
      </c>
      <c r="H11" s="1">
        <f>(C12-C11)/C12</f>
        <v>0.6625</v>
      </c>
      <c r="I11" s="1">
        <f>(D12-D11)/D12</f>
        <v>0.9947368421052631</v>
      </c>
      <c r="J11" s="1">
        <f>(E12-E11)/E12</f>
        <v>0.9999666666666667</v>
      </c>
      <c r="K11" s="1">
        <f>SUM(G11:J11)</f>
        <v>3.05720350877193</v>
      </c>
    </row>
    <row r="12" spans="1:5" ht="12.75">
      <c r="A12" t="s">
        <v>9</v>
      </c>
      <c r="B12">
        <f>MAX(B8:B11)</f>
        <v>3.3333333333333335</v>
      </c>
      <c r="C12">
        <f>MAX(C8:C11)</f>
        <v>8</v>
      </c>
      <c r="D12">
        <f>MAX(D8:D11)</f>
        <v>0.01</v>
      </c>
      <c r="E12">
        <f>MAX(E8:E11)</f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E11" sqref="E11"/>
    </sheetView>
  </sheetViews>
  <sheetFormatPr defaultColWidth="9.00390625" defaultRowHeight="12.75"/>
  <cols>
    <col min="2" max="2" width="9.125" style="4" customWidth="1"/>
    <col min="3" max="3" width="3.25390625" style="0" customWidth="1"/>
    <col min="5" max="5" width="9.125" style="4" customWidth="1"/>
    <col min="6" max="6" width="2.875" style="0" customWidth="1"/>
    <col min="8" max="8" width="9.125" style="4" customWidth="1"/>
    <col min="9" max="9" width="3.00390625" style="0" customWidth="1"/>
    <col min="11" max="11" width="9.125" style="4" customWidth="1"/>
    <col min="12" max="12" width="2.625" style="0" customWidth="1"/>
  </cols>
  <sheetData>
    <row r="1" spans="1:14" ht="12.75">
      <c r="A1" s="5" t="s">
        <v>16</v>
      </c>
      <c r="B1" s="5"/>
      <c r="D1" s="5" t="s">
        <v>17</v>
      </c>
      <c r="E1" s="5"/>
      <c r="G1" s="6" t="s">
        <v>18</v>
      </c>
      <c r="H1" s="6"/>
      <c r="J1" s="5" t="s">
        <v>19</v>
      </c>
      <c r="K1" s="5"/>
      <c r="M1" s="2" t="s">
        <v>20</v>
      </c>
      <c r="N1">
        <v>0.1</v>
      </c>
    </row>
    <row r="2" spans="1:14" ht="12.75">
      <c r="A2" s="2" t="s">
        <v>11</v>
      </c>
      <c r="B2" s="3">
        <v>0.5</v>
      </c>
      <c r="D2" s="2" t="s">
        <v>11</v>
      </c>
      <c r="E2" s="3">
        <v>0.7</v>
      </c>
      <c r="G2" s="2" t="s">
        <v>11</v>
      </c>
      <c r="H2" s="3">
        <v>0.6</v>
      </c>
      <c r="J2" s="2" t="s">
        <v>11</v>
      </c>
      <c r="K2" s="3">
        <v>2.5</v>
      </c>
      <c r="M2" s="2" t="s">
        <v>21</v>
      </c>
      <c r="N2">
        <v>0.05</v>
      </c>
    </row>
    <row r="3" spans="1:14" ht="12.75">
      <c r="A3" s="2" t="s">
        <v>12</v>
      </c>
      <c r="B3" s="3">
        <v>0.035</v>
      </c>
      <c r="D3" s="2" t="s">
        <v>12</v>
      </c>
      <c r="E3" s="3">
        <v>0.035</v>
      </c>
      <c r="G3" s="2" t="s">
        <v>12</v>
      </c>
      <c r="H3" s="3">
        <v>0.035</v>
      </c>
      <c r="J3" s="2" t="s">
        <v>12</v>
      </c>
      <c r="K3" s="3">
        <v>0.035</v>
      </c>
      <c r="M3" s="2" t="s">
        <v>22</v>
      </c>
      <c r="N3">
        <v>0.06</v>
      </c>
    </row>
    <row r="4" spans="1:11" ht="12.75">
      <c r="A4" s="2" t="s">
        <v>14</v>
      </c>
      <c r="B4" s="3">
        <v>0.15</v>
      </c>
      <c r="D4" s="2" t="s">
        <v>14</v>
      </c>
      <c r="E4" s="3">
        <v>0.15</v>
      </c>
      <c r="G4" s="2" t="s">
        <v>14</v>
      </c>
      <c r="H4" s="3">
        <v>0.15</v>
      </c>
      <c r="J4" s="2" t="s">
        <v>14</v>
      </c>
      <c r="K4" s="3">
        <v>0.15</v>
      </c>
    </row>
    <row r="5" spans="1:11" ht="12.75">
      <c r="A5" s="2" t="s">
        <v>13</v>
      </c>
      <c r="B5" s="3">
        <v>0.07</v>
      </c>
      <c r="D5" s="2" t="s">
        <v>13</v>
      </c>
      <c r="E5" s="3">
        <v>0.07</v>
      </c>
      <c r="G5" s="2" t="s">
        <v>13</v>
      </c>
      <c r="H5" s="3">
        <v>0.07</v>
      </c>
      <c r="J5" s="2" t="s">
        <v>13</v>
      </c>
      <c r="K5" s="3">
        <v>0.07</v>
      </c>
    </row>
    <row r="6" spans="1:11" ht="12.75">
      <c r="A6" s="2"/>
      <c r="B6" s="3"/>
      <c r="D6" s="2"/>
      <c r="E6" s="3"/>
      <c r="G6" s="2"/>
      <c r="H6" s="3"/>
      <c r="J6" s="2"/>
      <c r="K6" s="3"/>
    </row>
    <row r="7" spans="1:11" ht="12.75">
      <c r="A7" s="2" t="s">
        <v>15</v>
      </c>
      <c r="B7" s="3">
        <f>B2+2*(B3+B4)+B5</f>
        <v>0.94</v>
      </c>
      <c r="D7" s="2" t="s">
        <v>15</v>
      </c>
      <c r="E7" s="3">
        <f>E2+2*(E3+E4)+E5</f>
        <v>1.14</v>
      </c>
      <c r="G7" s="2" t="s">
        <v>15</v>
      </c>
      <c r="H7" s="3">
        <f>H2+2*(H3+H4)+H5</f>
        <v>1.04</v>
      </c>
      <c r="J7" s="2" t="s">
        <v>15</v>
      </c>
      <c r="K7" s="3">
        <f>K2+2*(K3+K4)+K5</f>
        <v>2.94</v>
      </c>
    </row>
    <row r="8" spans="2:11" ht="12.75">
      <c r="B8" s="3">
        <v>1</v>
      </c>
      <c r="E8" s="3">
        <v>1.3</v>
      </c>
      <c r="H8" s="3">
        <v>1.3</v>
      </c>
      <c r="K8" s="3">
        <v>3</v>
      </c>
    </row>
    <row r="9" ht="12.75">
      <c r="H9" s="3"/>
    </row>
    <row r="10" spans="1:11" ht="12.75">
      <c r="A10" s="2" t="s">
        <v>23</v>
      </c>
      <c r="B10" s="3">
        <f>2*(N1+B7/2)+N2+N3+B3</f>
        <v>1.285</v>
      </c>
      <c r="D10" s="2" t="s">
        <v>23</v>
      </c>
      <c r="E10" s="3">
        <f>2*(N1+E8/2)+N2+N3+E3</f>
        <v>1.645</v>
      </c>
      <c r="G10" s="2" t="s">
        <v>23</v>
      </c>
      <c r="H10" s="3">
        <f>2*(N1+H7/2)+N2+N3+H3</f>
        <v>1.385</v>
      </c>
      <c r="J10" s="2" t="s">
        <v>23</v>
      </c>
      <c r="K10" s="3">
        <f>2*(N1+K7/2)+N2+N3+K3</f>
        <v>3.285</v>
      </c>
    </row>
    <row r="12" ht="12.75">
      <c r="A12" s="2"/>
    </row>
  </sheetData>
  <mergeCells count="4">
    <mergeCell ref="A1:B1"/>
    <mergeCell ref="D1:E1"/>
    <mergeCell ref="G1:H1"/>
    <mergeCell ref="J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Кузин</dc:creator>
  <cp:keywords/>
  <dc:description/>
  <cp:lastModifiedBy>Кузин</cp:lastModifiedBy>
  <dcterms:created xsi:type="dcterms:W3CDTF">2000-05-18T19:18:33Z</dcterms:created>
  <dcterms:modified xsi:type="dcterms:W3CDTF">2000-05-20T15:16:44Z</dcterms:modified>
  <cp:category/>
  <cp:version/>
  <cp:contentType/>
  <cp:contentStatus/>
</cp:coreProperties>
</file>